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525" windowWidth="15120" windowHeight="7590" activeTab="1"/>
  </bookViews>
  <sheets>
    <sheet name="меню" sheetId="1" r:id="rId1"/>
    <sheet name="накопитель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P48" i="1" l="1"/>
  <c r="U25" i="2" l="1"/>
  <c r="T25" i="2"/>
  <c r="S25" i="2"/>
  <c r="R25" i="2"/>
  <c r="Q25" i="2"/>
  <c r="P25" i="2"/>
  <c r="O25" i="2"/>
  <c r="N25" i="2"/>
  <c r="M25" i="2"/>
  <c r="L25" i="2"/>
  <c r="K25" i="2"/>
  <c r="J25" i="2"/>
  <c r="I25" i="2"/>
  <c r="H25" i="2"/>
  <c r="G25" i="2"/>
  <c r="U22" i="2"/>
  <c r="T22" i="2"/>
  <c r="S22" i="2"/>
  <c r="R22" i="2"/>
  <c r="Q22" i="2"/>
  <c r="P22" i="2"/>
  <c r="O22" i="2"/>
  <c r="N22" i="2"/>
  <c r="M22" i="2"/>
  <c r="L22" i="2"/>
  <c r="J22" i="2"/>
  <c r="I22" i="2"/>
  <c r="H22" i="2"/>
  <c r="G22" i="2"/>
  <c r="T10" i="2" l="1"/>
  <c r="G51" i="1"/>
  <c r="F48" i="1" l="1"/>
  <c r="S21" i="1" l="1"/>
  <c r="S24" i="1"/>
  <c r="S48" i="1"/>
  <c r="S51" i="1"/>
  <c r="M21" i="1" l="1"/>
  <c r="X21" i="1"/>
  <c r="X24" i="1"/>
  <c r="X48" i="1"/>
  <c r="X51" i="1"/>
  <c r="R48" i="1" l="1"/>
  <c r="R21" i="1" l="1"/>
  <c r="Y51" i="1"/>
  <c r="W51" i="1"/>
  <c r="V51" i="1"/>
  <c r="U51" i="1"/>
  <c r="T51" i="1"/>
  <c r="R51" i="1"/>
  <c r="Q51" i="1"/>
  <c r="P51" i="1"/>
  <c r="O51" i="1"/>
  <c r="N51" i="1"/>
  <c r="M51" i="1"/>
  <c r="L51" i="1"/>
  <c r="K51" i="1"/>
  <c r="J51" i="1"/>
  <c r="I51" i="1"/>
  <c r="H51" i="1"/>
  <c r="F51" i="1"/>
  <c r="Y48" i="1"/>
  <c r="W48" i="1"/>
  <c r="V48" i="1"/>
  <c r="U48" i="1"/>
  <c r="T48" i="1"/>
  <c r="Q48" i="1"/>
  <c r="O48" i="1"/>
  <c r="N48" i="1"/>
  <c r="M48" i="1"/>
  <c r="K48" i="1"/>
  <c r="J48" i="1"/>
  <c r="I48" i="1"/>
  <c r="H48" i="1"/>
  <c r="G48" i="1"/>
  <c r="S39" i="1" l="1"/>
  <c r="W24" i="1"/>
  <c r="Y24" i="1"/>
  <c r="Y21" i="1"/>
  <c r="W21" i="1"/>
  <c r="P21" i="1"/>
  <c r="N21" i="1"/>
  <c r="V24" i="1"/>
  <c r="U24" i="1"/>
  <c r="T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V21" i="1"/>
  <c r="T21" i="1"/>
  <c r="Q21" i="1"/>
  <c r="O21" i="1"/>
  <c r="L21" i="1"/>
  <c r="K21" i="1"/>
  <c r="I21" i="1"/>
  <c r="H21" i="1"/>
  <c r="G21" i="1"/>
  <c r="F21" i="1"/>
  <c r="S11" i="1" l="1"/>
</calcChain>
</file>

<file path=xl/sharedStrings.xml><?xml version="1.0" encoding="utf-8"?>
<sst xmlns="http://schemas.openxmlformats.org/spreadsheetml/2006/main" count="114" uniqueCount="49">
  <si>
    <t>Директор                          Цаганова В.У.</t>
  </si>
  <si>
    <t>Учреждение: МКОУ "Большецарынская средняя общеобразовательная школа №1"</t>
  </si>
  <si>
    <t>Раздел_____________________________</t>
  </si>
  <si>
    <t>Отделение_________________________________</t>
  </si>
  <si>
    <t>Количество довольствующися</t>
  </si>
  <si>
    <t xml:space="preserve">Контрольная сумма    </t>
  </si>
  <si>
    <t>МЕНЮ</t>
  </si>
  <si>
    <t>Количество продуктов питания, подлежащее закладке на общее количество детей</t>
  </si>
  <si>
    <t>соль</t>
  </si>
  <si>
    <t>масло раст</t>
  </si>
  <si>
    <t>масло слив</t>
  </si>
  <si>
    <t>сахар</t>
  </si>
  <si>
    <t>хлеб</t>
  </si>
  <si>
    <t>молоко</t>
  </si>
  <si>
    <t>Обед</t>
  </si>
  <si>
    <t xml:space="preserve">Итого  на 1 ребенка </t>
  </si>
  <si>
    <t>итого к выдаче</t>
  </si>
  <si>
    <t>цена</t>
  </si>
  <si>
    <t>на сумму</t>
  </si>
  <si>
    <t>Принял повар ______________ /Ким.Н.В./</t>
  </si>
  <si>
    <t>Проверил (бухгалтер) _____________ /Сарангова Б.А./</t>
  </si>
  <si>
    <t>свекла</t>
  </si>
  <si>
    <t>чай</t>
  </si>
  <si>
    <t>сосиски</t>
  </si>
  <si>
    <t>мука</t>
  </si>
  <si>
    <t>йогурт</t>
  </si>
  <si>
    <t xml:space="preserve">    "Утверждаю":</t>
  </si>
  <si>
    <t>Материально-ответственное лицо  завхоз  Эрдниева Е.П.</t>
  </si>
  <si>
    <t xml:space="preserve">      Выдал кладовщик____________/Эрдниева Е.П../</t>
  </si>
  <si>
    <t>чай с сахаром</t>
  </si>
  <si>
    <t>маргарин</t>
  </si>
  <si>
    <t>дрожжи</t>
  </si>
  <si>
    <t>Врач (диетсестра)______________/Санджиева М.Б./</t>
  </si>
  <si>
    <t>салат из отварной свеклы</t>
  </si>
  <si>
    <t>хлеб пшеничный</t>
  </si>
  <si>
    <t>сосиска в тесте</t>
  </si>
  <si>
    <t>0,18/2</t>
  </si>
  <si>
    <t>0,1/2</t>
  </si>
  <si>
    <t>вареники с картошкой</t>
  </si>
  <si>
    <t>вареники</t>
  </si>
  <si>
    <t>0,55/4</t>
  </si>
  <si>
    <t>чай с молоком</t>
  </si>
  <si>
    <t>0,55/5</t>
  </si>
  <si>
    <t>0,55/13</t>
  </si>
  <si>
    <t>0,55/3</t>
  </si>
  <si>
    <t>пельмени</t>
  </si>
  <si>
    <t>сметана</t>
  </si>
  <si>
    <t>масло сливочное</t>
  </si>
  <si>
    <t>МЕНЮ- ТРЕБОВАНИЕ НА ВЫДАЧУ ПРОДУКТОВ ПИТАНИЯ  на 04.02.2025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</si>
</sst>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1" x14ac:knownFonts="1">
    <font>
      <sz val="11"/>
      <color theme="1"/>
      <name val="Calibri"/>
      <family val="2"/>
      <charset val="204"/>
      <scheme val="minor"/>
    </font>
    <font>
      <sz val="8"/>
      <name val="Comic Sans MS"/>
      <family val="4"/>
      <charset val="204"/>
    </font>
    <font>
      <b/>
      <sz val="8"/>
      <name val="Comic Sans MS"/>
      <family val="4"/>
      <charset val="204"/>
    </font>
    <font>
      <sz val="7"/>
      <name val="Comic Sans MS"/>
      <family val="4"/>
      <charset val="204"/>
    </font>
    <font>
      <sz val="7"/>
      <color indexed="8"/>
      <name val="Comic Sans MS"/>
      <family val="4"/>
      <charset val="204"/>
    </font>
    <font>
      <b/>
      <sz val="7"/>
      <color indexed="8"/>
      <name val="Comic Sans MS"/>
      <family val="4"/>
      <charset val="204"/>
    </font>
    <font>
      <sz val="8"/>
      <name val="Arial"/>
      <family val="2"/>
      <charset val="204"/>
    </font>
    <font>
      <sz val="7"/>
      <color rgb="FF0000CC"/>
      <name val="Comic Sans MS"/>
      <family val="4"/>
      <charset val="204"/>
    </font>
    <font>
      <b/>
      <sz val="7"/>
      <color rgb="FF0000CC"/>
      <name val="Comic Sans MS"/>
      <family val="4"/>
      <charset val="204"/>
    </font>
    <font>
      <sz val="8"/>
      <color rgb="FF0000CC"/>
      <name val="Comic Sans MS"/>
      <family val="4"/>
      <charset val="204"/>
    </font>
    <font>
      <sz val="7"/>
      <color theme="1"/>
      <name val="Comic Sans MS"/>
      <family val="4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/>
    <xf numFmtId="0" fontId="3" fillId="0" borderId="0" xfId="0" applyFont="1" applyAlignment="1"/>
    <xf numFmtId="0" fontId="1" fillId="0" borderId="1" xfId="0" applyFont="1" applyBorder="1" applyAlignment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left"/>
    </xf>
    <xf numFmtId="2" fontId="1" fillId="0" borderId="0" xfId="0" applyNumberFormat="1" applyFont="1"/>
    <xf numFmtId="164" fontId="3" fillId="0" borderId="11" xfId="0" applyNumberFormat="1" applyFont="1" applyBorder="1" applyAlignment="1">
      <alignment horizontal="center" vertical="center" wrapText="1"/>
    </xf>
    <xf numFmtId="164" fontId="4" fillId="0" borderId="11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2" fontId="5" fillId="0" borderId="2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left"/>
    </xf>
    <xf numFmtId="2" fontId="1" fillId="0" borderId="0" xfId="0" applyNumberFormat="1" applyFont="1" applyBorder="1" applyAlignment="1">
      <alignment horizontal="center"/>
    </xf>
    <xf numFmtId="2" fontId="1" fillId="0" borderId="0" xfId="0" applyNumberFormat="1" applyFont="1" applyFill="1" applyBorder="1" applyAlignment="1">
      <alignment horizontal="center"/>
    </xf>
    <xf numFmtId="0" fontId="6" fillId="0" borderId="0" xfId="0" applyFont="1" applyAlignment="1">
      <alignment horizontal="left"/>
    </xf>
    <xf numFmtId="0" fontId="0" fillId="0" borderId="2" xfId="0" applyBorder="1"/>
    <xf numFmtId="0" fontId="1" fillId="0" borderId="2" xfId="0" applyFont="1" applyBorder="1"/>
    <xf numFmtId="164" fontId="3" fillId="0" borderId="2" xfId="0" applyNumberFormat="1" applyFont="1" applyBorder="1" applyAlignment="1">
      <alignment horizontal="center" vertical="center"/>
    </xf>
    <xf numFmtId="164" fontId="7" fillId="0" borderId="2" xfId="0" applyNumberFormat="1" applyFont="1" applyBorder="1" applyAlignment="1">
      <alignment horizontal="center" vertical="center"/>
    </xf>
    <xf numFmtId="2" fontId="8" fillId="0" borderId="2" xfId="0" applyNumberFormat="1" applyFont="1" applyBorder="1" applyAlignment="1">
      <alignment horizontal="center"/>
    </xf>
    <xf numFmtId="2" fontId="9" fillId="0" borderId="0" xfId="0" applyNumberFormat="1" applyFont="1"/>
    <xf numFmtId="0" fontId="0" fillId="0" borderId="1" xfId="0" applyBorder="1"/>
    <xf numFmtId="0" fontId="2" fillId="0" borderId="0" xfId="0" applyFont="1" applyAlignment="1"/>
    <xf numFmtId="0" fontId="1" fillId="0" borderId="6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1" fillId="0" borderId="6" xfId="0" applyFont="1" applyBorder="1" applyAlignment="1">
      <alignment horizontal="center" vertical="center" wrapText="1"/>
    </xf>
    <xf numFmtId="2" fontId="9" fillId="0" borderId="0" xfId="0" applyNumberFormat="1" applyFont="1" applyAlignment="1"/>
    <xf numFmtId="0" fontId="1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2" fontId="10" fillId="0" borderId="2" xfId="0" applyNumberFormat="1" applyFont="1" applyBorder="1" applyAlignment="1">
      <alignment horizontal="center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11" xfId="0" applyFont="1" applyBorder="1" applyAlignment="1">
      <alignment horizontal="center" vertical="center" wrapText="1"/>
    </xf>
    <xf numFmtId="2" fontId="3" fillId="0" borderId="1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1" fillId="0" borderId="9" xfId="0" applyFont="1" applyBorder="1" applyAlignment="1">
      <alignment horizontal="center" vertical="center" textRotation="90"/>
    </xf>
    <xf numFmtId="0" fontId="1" fillId="0" borderId="13" xfId="0" applyFont="1" applyBorder="1" applyAlignment="1">
      <alignment horizontal="center" vertical="center" textRotation="90"/>
    </xf>
    <xf numFmtId="0" fontId="1" fillId="0" borderId="11" xfId="0" applyFont="1" applyBorder="1" applyAlignment="1">
      <alignment horizontal="center" vertical="center" textRotation="90"/>
    </xf>
    <xf numFmtId="0" fontId="1" fillId="0" borderId="6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14" fontId="1" fillId="0" borderId="0" xfId="0" applyNumberFormat="1" applyFont="1" applyAlignment="1">
      <alignment horizontal="center"/>
    </xf>
    <xf numFmtId="0" fontId="1" fillId="0" borderId="6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3" fillId="0" borderId="9" xfId="0" applyFont="1" applyBorder="1" applyAlignment="1">
      <alignment horizontal="center" vertical="center" textRotation="90" wrapText="1"/>
    </xf>
    <xf numFmtId="0" fontId="3" fillId="0" borderId="11" xfId="0" applyFont="1" applyBorder="1" applyAlignment="1">
      <alignment horizontal="center" vertical="center" textRotation="90" wrapText="1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 textRotation="90" wrapText="1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B79"/>
  <sheetViews>
    <sheetView topLeftCell="A37" workbookViewId="0">
      <selection activeCell="H48" sqref="H48"/>
    </sheetView>
  </sheetViews>
  <sheetFormatPr defaultRowHeight="15" x14ac:dyDescent="0.25"/>
  <cols>
    <col min="1" max="1" width="1.42578125" customWidth="1"/>
    <col min="2" max="2" width="1.140625" customWidth="1"/>
    <col min="3" max="3" width="4.140625" customWidth="1"/>
    <col min="4" max="4" width="6.42578125" customWidth="1"/>
    <col min="5" max="5" width="9.140625" customWidth="1"/>
    <col min="6" max="6" width="6.7109375" customWidth="1"/>
    <col min="7" max="7" width="6.42578125" customWidth="1"/>
    <col min="8" max="8" width="6" customWidth="1"/>
    <col min="9" max="9" width="6.7109375" customWidth="1"/>
    <col min="10" max="10" width="6.28515625" customWidth="1"/>
    <col min="11" max="11" width="6.42578125" customWidth="1"/>
    <col min="12" max="12" width="6.5703125" customWidth="1"/>
    <col min="13" max="13" width="6.7109375" customWidth="1"/>
    <col min="14" max="14" width="6.28515625" customWidth="1"/>
    <col min="15" max="16" width="5.5703125" customWidth="1"/>
    <col min="17" max="17" width="6.7109375" customWidth="1"/>
    <col min="18" max="18" width="6.140625" customWidth="1"/>
    <col min="19" max="19" width="7.5703125" customWidth="1"/>
    <col min="20" max="20" width="6.42578125" customWidth="1"/>
    <col min="21" max="21" width="5.7109375" customWidth="1"/>
    <col min="22" max="22" width="4.85546875" customWidth="1"/>
    <col min="23" max="23" width="4.5703125" customWidth="1"/>
    <col min="24" max="24" width="4.85546875" customWidth="1"/>
    <col min="25" max="25" width="4.7109375" customWidth="1"/>
    <col min="26" max="26" width="9.140625" hidden="1" customWidth="1"/>
    <col min="27" max="27" width="0.140625" hidden="1" customWidth="1"/>
    <col min="28" max="28" width="9.140625" hidden="1" customWidth="1"/>
  </cols>
  <sheetData>
    <row r="2" spans="3:25" ht="15.75" x14ac:dyDescent="0.3">
      <c r="C2" s="1"/>
      <c r="D2" s="2"/>
      <c r="E2" s="54" t="s">
        <v>26</v>
      </c>
      <c r="F2" s="54"/>
      <c r="G2" s="54"/>
      <c r="H2" s="54"/>
      <c r="I2" s="54"/>
      <c r="J2" s="54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</row>
    <row r="3" spans="3:25" ht="15.75" x14ac:dyDescent="0.3">
      <c r="C3" s="1"/>
      <c r="D3" s="2"/>
      <c r="E3" s="27" t="s">
        <v>0</v>
      </c>
      <c r="F3" s="27"/>
      <c r="G3" s="27"/>
      <c r="H3" s="27"/>
      <c r="I3" s="27"/>
      <c r="J3" s="27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</row>
    <row r="4" spans="3:25" ht="15.75" x14ac:dyDescent="0.3">
      <c r="C4" s="1"/>
      <c r="D4" s="53" t="s">
        <v>48</v>
      </c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36"/>
    </row>
    <row r="5" spans="3:25" ht="15.75" x14ac:dyDescent="0.3">
      <c r="C5" s="1"/>
      <c r="D5" s="2"/>
      <c r="E5" s="4"/>
      <c r="F5" s="4"/>
      <c r="G5" s="4"/>
      <c r="H5" s="4"/>
      <c r="I5" s="4"/>
      <c r="J5" s="4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</row>
    <row r="6" spans="3:25" x14ac:dyDescent="0.25">
      <c r="C6" s="1"/>
      <c r="D6" s="1"/>
      <c r="E6" s="45" t="s">
        <v>1</v>
      </c>
      <c r="F6" s="45"/>
      <c r="G6" s="45"/>
      <c r="H6" s="45"/>
      <c r="I6" s="45"/>
      <c r="J6" s="45"/>
      <c r="K6" s="45"/>
      <c r="L6" s="45"/>
      <c r="M6" s="45"/>
      <c r="N6" s="45"/>
      <c r="O6" s="1"/>
      <c r="P6" s="1"/>
      <c r="Q6" s="1"/>
      <c r="R6" s="1"/>
      <c r="S6" s="1"/>
      <c r="T6" s="1"/>
      <c r="U6" s="1"/>
      <c r="V6" s="1"/>
      <c r="W6" s="1"/>
      <c r="X6" s="1"/>
    </row>
    <row r="7" spans="3:25" x14ac:dyDescent="0.25">
      <c r="C7" s="1"/>
      <c r="D7" s="1"/>
      <c r="E7" s="1" t="s">
        <v>2</v>
      </c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3:25" ht="8.25" customHeight="1" x14ac:dyDescent="0.25"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55"/>
      <c r="T8" s="55"/>
      <c r="U8" s="1"/>
      <c r="V8" s="1"/>
      <c r="W8" s="1"/>
      <c r="X8" s="1"/>
    </row>
    <row r="9" spans="3:25" x14ac:dyDescent="0.25">
      <c r="C9" s="1"/>
      <c r="D9" s="1"/>
      <c r="E9" s="1" t="s">
        <v>3</v>
      </c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3:25" x14ac:dyDescent="0.25">
      <c r="C10" s="1"/>
      <c r="D10" s="1"/>
      <c r="E10" s="1" t="s">
        <v>27</v>
      </c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3:25" x14ac:dyDescent="0.25">
      <c r="C11" s="1"/>
      <c r="D11" s="5"/>
      <c r="E11" s="6" t="s">
        <v>4</v>
      </c>
      <c r="F11" s="5"/>
      <c r="G11" s="5"/>
      <c r="H11" s="7"/>
      <c r="I11" s="8">
        <v>83</v>
      </c>
      <c r="J11" s="1"/>
      <c r="K11" s="1"/>
      <c r="L11" s="1"/>
      <c r="M11" s="1"/>
      <c r="N11" s="1"/>
      <c r="O11" s="1"/>
      <c r="P11" s="1" t="s">
        <v>5</v>
      </c>
      <c r="Q11" s="1"/>
      <c r="R11" s="1"/>
      <c r="S11" s="33">
        <f>F24+G24+H24+I24+J24+K24+L24+M24+N24+O24+P24+Q24+R24+S24+T24+U24</f>
        <v>8300</v>
      </c>
      <c r="T11" s="1"/>
      <c r="U11" s="1"/>
      <c r="V11" s="1"/>
      <c r="W11" s="1"/>
      <c r="X11" s="1"/>
    </row>
    <row r="12" spans="3:25" x14ac:dyDescent="0.25">
      <c r="C12" s="1"/>
      <c r="D12" s="1"/>
      <c r="E12" s="9"/>
      <c r="F12" s="9"/>
      <c r="G12" s="9"/>
      <c r="H12" s="9"/>
      <c r="I12" s="9"/>
      <c r="J12" s="10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3:25" x14ac:dyDescent="0.25">
      <c r="C13" s="63" t="s">
        <v>6</v>
      </c>
      <c r="D13" s="64"/>
      <c r="E13" s="64"/>
      <c r="F13" s="70" t="s">
        <v>7</v>
      </c>
      <c r="G13" s="71"/>
      <c r="H13" s="71"/>
      <c r="I13" s="71"/>
      <c r="J13" s="71"/>
      <c r="K13" s="71"/>
      <c r="L13" s="71"/>
      <c r="M13" s="71"/>
      <c r="N13" s="71"/>
      <c r="O13" s="71"/>
      <c r="P13" s="71"/>
      <c r="Q13" s="71"/>
      <c r="R13" s="71"/>
      <c r="S13" s="71"/>
      <c r="T13" s="71"/>
      <c r="U13" s="71"/>
      <c r="V13" s="71"/>
      <c r="W13" s="71"/>
      <c r="X13" s="71"/>
      <c r="Y13" s="72"/>
    </row>
    <row r="14" spans="3:25" x14ac:dyDescent="0.25">
      <c r="C14" s="65"/>
      <c r="D14" s="66"/>
      <c r="E14" s="66"/>
      <c r="F14" s="61" t="s">
        <v>45</v>
      </c>
      <c r="G14" s="61" t="s">
        <v>12</v>
      </c>
      <c r="H14" s="61" t="s">
        <v>46</v>
      </c>
      <c r="I14" s="61" t="s">
        <v>25</v>
      </c>
      <c r="J14" s="61" t="s">
        <v>9</v>
      </c>
      <c r="K14" s="61" t="s">
        <v>47</v>
      </c>
      <c r="L14" s="61" t="s">
        <v>11</v>
      </c>
      <c r="M14" s="61" t="s">
        <v>8</v>
      </c>
      <c r="N14" s="61" t="s">
        <v>21</v>
      </c>
      <c r="O14" s="61" t="s">
        <v>22</v>
      </c>
      <c r="P14" s="61"/>
      <c r="Q14" s="61"/>
      <c r="R14" s="61"/>
      <c r="S14" s="61"/>
      <c r="T14" s="61"/>
      <c r="U14" s="61"/>
      <c r="V14" s="61"/>
      <c r="W14" s="61"/>
      <c r="X14" s="61"/>
      <c r="Y14" s="61"/>
    </row>
    <row r="15" spans="3:25" ht="23.25" customHeight="1" x14ac:dyDescent="0.25">
      <c r="C15" s="67"/>
      <c r="D15" s="68"/>
      <c r="E15" s="68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2"/>
      <c r="X15" s="69"/>
      <c r="Y15" s="62"/>
    </row>
    <row r="16" spans="3:25" ht="19.5" customHeight="1" x14ac:dyDescent="0.25">
      <c r="C16" s="47" t="s">
        <v>14</v>
      </c>
      <c r="D16" s="58" t="s">
        <v>45</v>
      </c>
      <c r="E16" s="59"/>
      <c r="F16" s="11">
        <v>17</v>
      </c>
      <c r="G16" s="11"/>
      <c r="H16" s="11">
        <v>1.4</v>
      </c>
      <c r="I16" s="11"/>
      <c r="J16" s="11"/>
      <c r="K16" s="11">
        <v>0.6</v>
      </c>
      <c r="L16" s="11"/>
      <c r="M16" s="11">
        <v>0.2</v>
      </c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20"/>
    </row>
    <row r="17" spans="1:25" ht="20.25" customHeight="1" x14ac:dyDescent="0.25">
      <c r="C17" s="48"/>
      <c r="D17" s="58" t="s">
        <v>33</v>
      </c>
      <c r="E17" s="59"/>
      <c r="F17" s="12"/>
      <c r="G17" s="12"/>
      <c r="H17" s="12"/>
      <c r="I17" s="12"/>
      <c r="J17" s="12">
        <v>0.64</v>
      </c>
      <c r="K17" s="12"/>
      <c r="L17" s="12"/>
      <c r="M17" s="12">
        <v>0.2</v>
      </c>
      <c r="N17" s="12">
        <v>8</v>
      </c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</row>
    <row r="18" spans="1:25" ht="21" customHeight="1" x14ac:dyDescent="0.25">
      <c r="C18" s="48"/>
      <c r="D18" s="58" t="s">
        <v>34</v>
      </c>
      <c r="E18" s="59"/>
      <c r="F18" s="12"/>
      <c r="G18" s="12" t="s">
        <v>43</v>
      </c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37"/>
    </row>
    <row r="19" spans="1:25" ht="21" customHeight="1" x14ac:dyDescent="0.25">
      <c r="C19" s="48"/>
      <c r="D19" s="58" t="s">
        <v>29</v>
      </c>
      <c r="E19" s="73"/>
      <c r="F19" s="12"/>
      <c r="G19" s="12"/>
      <c r="H19" s="12"/>
      <c r="I19" s="12"/>
      <c r="J19" s="12"/>
      <c r="K19" s="12"/>
      <c r="L19" s="12">
        <v>1.6</v>
      </c>
      <c r="M19" s="12"/>
      <c r="N19" s="12"/>
      <c r="O19" s="12">
        <v>0.3</v>
      </c>
      <c r="P19" s="12"/>
      <c r="Q19" s="12"/>
      <c r="R19" s="12"/>
      <c r="S19" s="12"/>
      <c r="T19" s="12"/>
      <c r="U19" s="12"/>
      <c r="V19" s="12"/>
      <c r="W19" s="12"/>
      <c r="X19" s="12"/>
      <c r="Y19" s="37"/>
    </row>
    <row r="20" spans="1:25" x14ac:dyDescent="0.25">
      <c r="C20" s="49"/>
      <c r="D20" s="58" t="s">
        <v>25</v>
      </c>
      <c r="E20" s="59"/>
      <c r="F20" s="12"/>
      <c r="G20" s="12"/>
      <c r="H20" s="12"/>
      <c r="I20" s="12">
        <v>83</v>
      </c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20"/>
    </row>
    <row r="21" spans="1:25" ht="23.25" customHeight="1" x14ac:dyDescent="0.25">
      <c r="C21" s="13" t="s">
        <v>15</v>
      </c>
      <c r="D21" s="56"/>
      <c r="E21" s="57"/>
      <c r="F21" s="23">
        <f>F22/I11</f>
        <v>0.20481927710843373</v>
      </c>
      <c r="G21" s="23">
        <f>G22/I11</f>
        <v>0.15662650602409639</v>
      </c>
      <c r="H21" s="23">
        <f>H22/I11</f>
        <v>1.6867469879518072E-2</v>
      </c>
      <c r="I21" s="23">
        <f>I22/I11</f>
        <v>1</v>
      </c>
      <c r="J21" s="23">
        <v>8.4000000000000005E-2</v>
      </c>
      <c r="K21" s="23">
        <f>K22/I11</f>
        <v>7.2289156626506017E-3</v>
      </c>
      <c r="L21" s="23">
        <f>L22/I11</f>
        <v>1.9277108433734941E-2</v>
      </c>
      <c r="M21" s="23">
        <f>M22/I11</f>
        <v>4.8192771084337354E-3</v>
      </c>
      <c r="N21" s="23">
        <f>N22/I11</f>
        <v>9.6385542168674704E-2</v>
      </c>
      <c r="O21" s="23">
        <f>O22/I11</f>
        <v>3.6144578313253009E-3</v>
      </c>
      <c r="P21" s="23">
        <f>P22/I11</f>
        <v>0</v>
      </c>
      <c r="Q21" s="23">
        <f>Q22/I11</f>
        <v>0</v>
      </c>
      <c r="R21" s="23">
        <f>R22/I11</f>
        <v>0</v>
      </c>
      <c r="S21" s="23">
        <f>S22/I11</f>
        <v>0</v>
      </c>
      <c r="T21" s="23">
        <f>T22/I11</f>
        <v>0</v>
      </c>
      <c r="U21" s="23">
        <v>6.4000000000000001E-2</v>
      </c>
      <c r="V21" s="23">
        <f>V22/I11</f>
        <v>0</v>
      </c>
      <c r="W21" s="22">
        <f>W22/I11</f>
        <v>0</v>
      </c>
      <c r="X21" s="22">
        <f>X22/I11</f>
        <v>0</v>
      </c>
      <c r="Y21" s="22">
        <f>Y22/I11</f>
        <v>0</v>
      </c>
    </row>
    <row r="22" spans="1:25" x14ac:dyDescent="0.25">
      <c r="B22" s="26"/>
      <c r="C22" s="8" t="s">
        <v>16</v>
      </c>
      <c r="D22" s="50"/>
      <c r="E22" s="51"/>
      <c r="F22" s="22">
        <v>17</v>
      </c>
      <c r="G22" s="22">
        <v>13</v>
      </c>
      <c r="H22" s="22">
        <v>1.4</v>
      </c>
      <c r="I22" s="22">
        <v>83</v>
      </c>
      <c r="J22" s="22">
        <v>0.64</v>
      </c>
      <c r="K22" s="22">
        <v>0.6</v>
      </c>
      <c r="L22" s="22">
        <v>1.6</v>
      </c>
      <c r="M22" s="22">
        <v>0.4</v>
      </c>
      <c r="N22" s="22">
        <v>8</v>
      </c>
      <c r="O22" s="22">
        <v>0.3</v>
      </c>
      <c r="P22" s="22"/>
      <c r="Q22" s="22"/>
      <c r="R22" s="22"/>
      <c r="S22" s="22"/>
      <c r="T22" s="22"/>
      <c r="U22" s="22"/>
      <c r="V22" s="22"/>
      <c r="W22" s="12"/>
      <c r="X22" s="12"/>
      <c r="Y22" s="12"/>
    </row>
    <row r="23" spans="1:25" x14ac:dyDescent="0.25">
      <c r="C23" s="14" t="s">
        <v>17</v>
      </c>
      <c r="D23" s="50"/>
      <c r="E23" s="51"/>
      <c r="F23" s="15">
        <v>190</v>
      </c>
      <c r="G23" s="15">
        <v>35</v>
      </c>
      <c r="H23" s="15">
        <v>150</v>
      </c>
      <c r="I23" s="15">
        <v>35</v>
      </c>
      <c r="J23" s="15">
        <v>150</v>
      </c>
      <c r="K23" s="15">
        <v>1175</v>
      </c>
      <c r="L23" s="15">
        <v>85</v>
      </c>
      <c r="M23" s="15">
        <v>20</v>
      </c>
      <c r="N23" s="15">
        <v>45</v>
      </c>
      <c r="O23" s="15">
        <v>650</v>
      </c>
      <c r="P23" s="15"/>
      <c r="Q23" s="15"/>
      <c r="R23" s="15"/>
      <c r="S23" s="15"/>
      <c r="T23" s="15"/>
      <c r="U23" s="15"/>
      <c r="V23" s="15"/>
      <c r="W23" s="15"/>
      <c r="X23" s="15"/>
      <c r="Y23" s="15"/>
    </row>
    <row r="24" spans="1:25" x14ac:dyDescent="0.25">
      <c r="C24" s="21"/>
      <c r="D24" s="8" t="s">
        <v>18</v>
      </c>
      <c r="E24" s="8"/>
      <c r="F24" s="24">
        <f>F22*F23</f>
        <v>3230</v>
      </c>
      <c r="G24" s="24">
        <f>G22*G23</f>
        <v>455</v>
      </c>
      <c r="H24" s="24">
        <f t="shared" ref="H24:Y24" si="0">H22*H23</f>
        <v>210</v>
      </c>
      <c r="I24" s="24">
        <f t="shared" si="0"/>
        <v>2905</v>
      </c>
      <c r="J24" s="24">
        <f t="shared" si="0"/>
        <v>96</v>
      </c>
      <c r="K24" s="24">
        <f t="shared" si="0"/>
        <v>705</v>
      </c>
      <c r="L24" s="24">
        <f t="shared" si="0"/>
        <v>136</v>
      </c>
      <c r="M24" s="24">
        <f t="shared" si="0"/>
        <v>8</v>
      </c>
      <c r="N24" s="24">
        <f t="shared" si="0"/>
        <v>360</v>
      </c>
      <c r="O24" s="24">
        <f t="shared" si="0"/>
        <v>195</v>
      </c>
      <c r="P24" s="24">
        <f t="shared" si="0"/>
        <v>0</v>
      </c>
      <c r="Q24" s="24">
        <f t="shared" si="0"/>
        <v>0</v>
      </c>
      <c r="R24" s="24">
        <f t="shared" si="0"/>
        <v>0</v>
      </c>
      <c r="S24" s="24">
        <f t="shared" si="0"/>
        <v>0</v>
      </c>
      <c r="T24" s="24">
        <f t="shared" si="0"/>
        <v>0</v>
      </c>
      <c r="U24" s="24">
        <f t="shared" si="0"/>
        <v>0</v>
      </c>
      <c r="V24" s="24">
        <f t="shared" si="0"/>
        <v>0</v>
      </c>
      <c r="W24" s="24">
        <f>W22*W23</f>
        <v>0</v>
      </c>
      <c r="X24" s="24">
        <f>X22*X23</f>
        <v>0</v>
      </c>
      <c r="Y24" s="24">
        <f t="shared" si="0"/>
        <v>0</v>
      </c>
    </row>
    <row r="25" spans="1:25" x14ac:dyDescent="0.25">
      <c r="C25" s="1"/>
      <c r="D25" s="16"/>
      <c r="E25" s="16"/>
      <c r="F25" s="17"/>
      <c r="G25" s="17"/>
      <c r="H25" s="17"/>
      <c r="I25" s="17"/>
      <c r="J25" s="17"/>
      <c r="K25" s="17"/>
      <c r="L25" s="17"/>
      <c r="M25" s="18"/>
      <c r="N25" s="1"/>
      <c r="O25" s="1"/>
      <c r="P25" s="17"/>
      <c r="Q25" s="1"/>
      <c r="R25" s="1"/>
      <c r="S25" s="1"/>
      <c r="T25" s="1"/>
      <c r="U25" s="1"/>
      <c r="V25" s="1"/>
      <c r="W25" s="1"/>
      <c r="X25" s="1"/>
    </row>
    <row r="26" spans="1:25" x14ac:dyDescent="0.25">
      <c r="A26" s="52" t="s">
        <v>32</v>
      </c>
      <c r="B26" s="52"/>
      <c r="C26" s="52"/>
      <c r="D26" s="52"/>
      <c r="E26" s="52"/>
      <c r="F26" s="52"/>
      <c r="G26" s="52"/>
      <c r="H26" s="52"/>
      <c r="I26" s="52"/>
      <c r="J26" s="52"/>
      <c r="K26" s="3"/>
      <c r="L26" s="3"/>
      <c r="M26" s="3"/>
      <c r="N26" s="60" t="s">
        <v>19</v>
      </c>
      <c r="O26" s="60"/>
      <c r="P26" s="60"/>
      <c r="Q26" s="60"/>
      <c r="R26" s="60"/>
      <c r="S26" s="60"/>
      <c r="T26" s="60"/>
      <c r="U26" s="3"/>
      <c r="V26" s="3"/>
      <c r="W26" s="3"/>
      <c r="X26" s="34"/>
    </row>
    <row r="27" spans="1:25" x14ac:dyDescent="0.25"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5" x14ac:dyDescent="0.25">
      <c r="C28" s="45" t="s">
        <v>28</v>
      </c>
      <c r="D28" s="45"/>
      <c r="E28" s="45"/>
      <c r="F28" s="45"/>
      <c r="G28" s="45"/>
      <c r="H28" s="45"/>
      <c r="I28" s="45"/>
      <c r="J28" s="45"/>
      <c r="O28" s="46" t="s">
        <v>20</v>
      </c>
      <c r="P28" s="46"/>
      <c r="Q28" s="46"/>
      <c r="R28" s="46"/>
      <c r="S28" s="46"/>
      <c r="T28" s="46"/>
      <c r="U28" s="46"/>
      <c r="V28" s="46"/>
      <c r="W28" s="19"/>
      <c r="X28" s="35"/>
    </row>
    <row r="29" spans="1:25" ht="105.75" customHeight="1" x14ac:dyDescent="0.25"/>
    <row r="30" spans="1:25" ht="15.75" x14ac:dyDescent="0.3">
      <c r="C30" s="1"/>
      <c r="D30" s="2"/>
      <c r="E30" s="54" t="s">
        <v>26</v>
      </c>
      <c r="F30" s="54"/>
      <c r="G30" s="54"/>
      <c r="H30" s="54"/>
      <c r="I30" s="54"/>
      <c r="J30" s="54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</row>
    <row r="31" spans="1:25" ht="15.75" x14ac:dyDescent="0.3">
      <c r="C31" s="1"/>
      <c r="D31" s="2"/>
      <c r="E31" s="27" t="s">
        <v>0</v>
      </c>
      <c r="F31" s="27"/>
      <c r="G31" s="27"/>
      <c r="H31" s="27"/>
      <c r="I31" s="27"/>
      <c r="J31" s="27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5" ht="15.75" x14ac:dyDescent="0.3">
      <c r="C32" s="1"/>
      <c r="D32" s="53" t="s">
        <v>48</v>
      </c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53"/>
      <c r="X32" s="36"/>
    </row>
    <row r="33" spans="3:25" ht="15.75" x14ac:dyDescent="0.3">
      <c r="C33" s="1"/>
      <c r="D33" s="2"/>
      <c r="E33" s="29"/>
      <c r="F33" s="29"/>
      <c r="G33" s="29"/>
      <c r="H33" s="29"/>
      <c r="I33" s="29"/>
      <c r="J33" s="29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3:25" x14ac:dyDescent="0.25">
      <c r="C34" s="1"/>
      <c r="D34" s="1"/>
      <c r="E34" s="45" t="s">
        <v>1</v>
      </c>
      <c r="F34" s="45"/>
      <c r="G34" s="45"/>
      <c r="H34" s="45"/>
      <c r="I34" s="45"/>
      <c r="J34" s="45"/>
      <c r="K34" s="45"/>
      <c r="L34" s="45"/>
      <c r="M34" s="45"/>
      <c r="N34" s="45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3:25" x14ac:dyDescent="0.25">
      <c r="C35" s="1"/>
      <c r="D35" s="1"/>
      <c r="E35" s="1" t="s">
        <v>2</v>
      </c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3:25" x14ac:dyDescent="0.25"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55"/>
      <c r="T36" s="55"/>
      <c r="U36" s="1"/>
      <c r="V36" s="1"/>
      <c r="W36" s="1"/>
      <c r="X36" s="1"/>
    </row>
    <row r="37" spans="3:25" x14ac:dyDescent="0.25">
      <c r="C37" s="1"/>
      <c r="D37" s="1"/>
      <c r="E37" s="1" t="s">
        <v>3</v>
      </c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3:25" x14ac:dyDescent="0.25">
      <c r="C38" s="1"/>
      <c r="D38" s="1"/>
      <c r="E38" s="1" t="s">
        <v>27</v>
      </c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3:25" x14ac:dyDescent="0.25">
      <c r="C39" s="1"/>
      <c r="D39" s="5"/>
      <c r="E39" s="6" t="s">
        <v>4</v>
      </c>
      <c r="F39" s="5"/>
      <c r="G39" s="5"/>
      <c r="H39" s="7"/>
      <c r="I39" s="8">
        <v>60</v>
      </c>
      <c r="J39" s="1"/>
      <c r="K39" s="1"/>
      <c r="L39" s="1"/>
      <c r="M39" s="1"/>
      <c r="N39" s="1"/>
      <c r="O39" s="1"/>
      <c r="P39" s="1" t="s">
        <v>5</v>
      </c>
      <c r="Q39" s="1"/>
      <c r="R39" s="1"/>
      <c r="S39" s="25">
        <f>SUM(F51:Y51)</f>
        <v>5438.6</v>
      </c>
      <c r="T39" s="1"/>
      <c r="U39" s="1"/>
      <c r="V39" s="1"/>
      <c r="W39" s="1"/>
      <c r="X39" s="1"/>
    </row>
    <row r="40" spans="3:25" x14ac:dyDescent="0.25">
      <c r="C40" s="1"/>
      <c r="D40" s="1"/>
      <c r="E40" s="9"/>
      <c r="F40" s="9"/>
      <c r="G40" s="9"/>
      <c r="H40" s="9"/>
      <c r="I40" s="9"/>
      <c r="J40" s="10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3:25" x14ac:dyDescent="0.25">
      <c r="C41" s="63" t="s">
        <v>6</v>
      </c>
      <c r="D41" s="64"/>
      <c r="E41" s="64"/>
      <c r="F41" s="70" t="s">
        <v>7</v>
      </c>
      <c r="G41" s="71"/>
      <c r="H41" s="71"/>
      <c r="I41" s="71"/>
      <c r="J41" s="71"/>
      <c r="K41" s="71"/>
      <c r="L41" s="71"/>
      <c r="M41" s="71"/>
      <c r="N41" s="71"/>
      <c r="O41" s="71"/>
      <c r="P41" s="71"/>
      <c r="Q41" s="71"/>
      <c r="R41" s="71"/>
      <c r="S41" s="71"/>
      <c r="T41" s="71"/>
      <c r="U41" s="71"/>
      <c r="V41" s="71"/>
      <c r="W41" s="71"/>
      <c r="X41" s="71"/>
      <c r="Y41" s="72"/>
    </row>
    <row r="42" spans="3:25" ht="14.45" customHeight="1" x14ac:dyDescent="0.25">
      <c r="C42" s="65"/>
      <c r="D42" s="66"/>
      <c r="E42" s="66"/>
      <c r="F42" s="61" t="s">
        <v>45</v>
      </c>
      <c r="G42" s="61" t="s">
        <v>12</v>
      </c>
      <c r="H42" s="61" t="s">
        <v>46</v>
      </c>
      <c r="I42" s="61" t="s">
        <v>23</v>
      </c>
      <c r="J42" s="61" t="s">
        <v>31</v>
      </c>
      <c r="K42" s="61" t="s">
        <v>10</v>
      </c>
      <c r="L42" s="61" t="s">
        <v>8</v>
      </c>
      <c r="M42" s="61" t="s">
        <v>22</v>
      </c>
      <c r="N42" s="61" t="s">
        <v>11</v>
      </c>
      <c r="O42" s="61" t="s">
        <v>30</v>
      </c>
      <c r="P42" s="61" t="s">
        <v>24</v>
      </c>
      <c r="Q42" s="61"/>
      <c r="R42" s="61"/>
      <c r="S42" s="61"/>
      <c r="T42" s="61"/>
      <c r="U42" s="61"/>
      <c r="V42" s="61"/>
      <c r="W42" s="61"/>
      <c r="X42" s="61"/>
      <c r="Y42" s="61"/>
    </row>
    <row r="43" spans="3:25" x14ac:dyDescent="0.25">
      <c r="C43" s="67"/>
      <c r="D43" s="68"/>
      <c r="E43" s="68"/>
      <c r="F43" s="62"/>
      <c r="G43" s="62"/>
      <c r="H43" s="62"/>
      <c r="I43" s="62"/>
      <c r="J43" s="62"/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2"/>
      <c r="W43" s="62"/>
      <c r="X43" s="69"/>
      <c r="Y43" s="62"/>
    </row>
    <row r="44" spans="3:25" ht="28.5" customHeight="1" x14ac:dyDescent="0.25">
      <c r="C44" s="47" t="s">
        <v>14</v>
      </c>
      <c r="D44" s="58" t="s">
        <v>45</v>
      </c>
      <c r="E44" s="59"/>
      <c r="F44" s="11">
        <v>12</v>
      </c>
      <c r="G44" s="11"/>
      <c r="H44" s="11">
        <v>0.6</v>
      </c>
      <c r="I44" s="11"/>
      <c r="J44" s="11"/>
      <c r="K44" s="11">
        <v>0.2</v>
      </c>
      <c r="L44" s="11">
        <v>0.2</v>
      </c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20"/>
    </row>
    <row r="45" spans="3:25" ht="14.45" customHeight="1" x14ac:dyDescent="0.25">
      <c r="C45" s="48"/>
      <c r="D45" s="58" t="s">
        <v>29</v>
      </c>
      <c r="E45" s="59"/>
      <c r="F45" s="12"/>
      <c r="G45" s="12"/>
      <c r="H45" s="12"/>
      <c r="I45" s="12"/>
      <c r="J45" s="12"/>
      <c r="K45" s="12"/>
      <c r="L45" s="12"/>
      <c r="M45" s="12">
        <v>0.1</v>
      </c>
      <c r="N45" s="12">
        <v>0.9</v>
      </c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20"/>
    </row>
    <row r="46" spans="3:25" ht="14.45" customHeight="1" x14ac:dyDescent="0.25">
      <c r="C46" s="48"/>
      <c r="D46" s="58" t="s">
        <v>34</v>
      </c>
      <c r="E46" s="73"/>
      <c r="F46" s="12"/>
      <c r="G46" s="12" t="s">
        <v>42</v>
      </c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20"/>
    </row>
    <row r="47" spans="3:25" x14ac:dyDescent="0.25">
      <c r="C47" s="48"/>
      <c r="D47" s="58" t="s">
        <v>35</v>
      </c>
      <c r="E47" s="59"/>
      <c r="F47" s="12"/>
      <c r="G47" s="12"/>
      <c r="H47" s="12"/>
      <c r="I47" s="12">
        <v>8</v>
      </c>
      <c r="J47" s="12" t="s">
        <v>37</v>
      </c>
      <c r="K47" s="12"/>
      <c r="L47" s="12"/>
      <c r="M47" s="12"/>
      <c r="N47" s="12">
        <v>0.5</v>
      </c>
      <c r="O47" s="12" t="s">
        <v>36</v>
      </c>
      <c r="P47" s="12">
        <v>8</v>
      </c>
      <c r="Q47" s="12"/>
      <c r="R47" s="12"/>
      <c r="S47" s="12"/>
      <c r="T47" s="12"/>
      <c r="U47" s="12"/>
      <c r="V47" s="12"/>
      <c r="W47" s="12"/>
      <c r="X47" s="12"/>
      <c r="Y47" s="20"/>
    </row>
    <row r="48" spans="3:25" ht="26.25" customHeight="1" x14ac:dyDescent="0.25">
      <c r="C48" s="32" t="s">
        <v>15</v>
      </c>
      <c r="D48" s="56"/>
      <c r="E48" s="57"/>
      <c r="F48" s="23">
        <f>F49/I39</f>
        <v>0.2</v>
      </c>
      <c r="G48" s="23">
        <f>G49/I39</f>
        <v>8.3333333333333329E-2</v>
      </c>
      <c r="H48" s="23">
        <f>H49/I39</f>
        <v>0.01</v>
      </c>
      <c r="I48" s="23">
        <f>I49/I39</f>
        <v>0.13333333333333333</v>
      </c>
      <c r="J48" s="23">
        <f>J49/I39</f>
        <v>3.3333333333333333E-2</v>
      </c>
      <c r="K48" s="23">
        <f>K49/I39</f>
        <v>3.3333333333333335E-3</v>
      </c>
      <c r="L48" s="23">
        <v>5.5E-2</v>
      </c>
      <c r="M48" s="23">
        <f>M49/I39</f>
        <v>1.6666666666666668E-3</v>
      </c>
      <c r="N48" s="23">
        <f>N49/I39</f>
        <v>2.3333333333333331E-2</v>
      </c>
      <c r="O48" s="23">
        <f>O49/I39</f>
        <v>3.3333333333333333E-2</v>
      </c>
      <c r="P48" s="23">
        <f>P49/I39</f>
        <v>0.13333333333333333</v>
      </c>
      <c r="Q48" s="23">
        <f>Q49/I39</f>
        <v>0</v>
      </c>
      <c r="R48" s="23">
        <f>R49/I39</f>
        <v>0</v>
      </c>
      <c r="S48" s="23">
        <f>S49/I39</f>
        <v>0</v>
      </c>
      <c r="T48" s="23">
        <f>T49/I39</f>
        <v>0</v>
      </c>
      <c r="U48" s="23">
        <f>U49/I39</f>
        <v>0</v>
      </c>
      <c r="V48" s="23">
        <f>V49/I39</f>
        <v>0</v>
      </c>
      <c r="W48" s="22">
        <f>W49/I39</f>
        <v>0</v>
      </c>
      <c r="X48" s="22">
        <f>X49/I39</f>
        <v>0</v>
      </c>
      <c r="Y48" s="22">
        <f>Y49/I39</f>
        <v>0</v>
      </c>
    </row>
    <row r="49" spans="1:25" x14ac:dyDescent="0.25">
      <c r="B49" s="26"/>
      <c r="C49" s="8" t="s">
        <v>16</v>
      </c>
      <c r="D49" s="50"/>
      <c r="E49" s="51"/>
      <c r="F49" s="22">
        <v>12</v>
      </c>
      <c r="G49" s="22">
        <v>5</v>
      </c>
      <c r="H49" s="22">
        <v>0.6</v>
      </c>
      <c r="I49" s="22">
        <v>8</v>
      </c>
      <c r="J49" s="22">
        <v>2</v>
      </c>
      <c r="K49" s="22">
        <v>0.2</v>
      </c>
      <c r="L49" s="22">
        <v>0.2</v>
      </c>
      <c r="M49" s="22">
        <v>0.1</v>
      </c>
      <c r="N49" s="22">
        <v>1.4</v>
      </c>
      <c r="O49" s="22">
        <v>2</v>
      </c>
      <c r="P49" s="22">
        <v>8</v>
      </c>
      <c r="Q49" s="22"/>
      <c r="R49" s="22"/>
      <c r="S49" s="22"/>
      <c r="T49" s="22"/>
      <c r="U49" s="22"/>
      <c r="V49" s="22"/>
      <c r="W49" s="12"/>
      <c r="X49" s="12"/>
      <c r="Y49" s="12"/>
    </row>
    <row r="50" spans="1:25" x14ac:dyDescent="0.25">
      <c r="C50" s="28" t="s">
        <v>17</v>
      </c>
      <c r="D50" s="50"/>
      <c r="E50" s="51"/>
      <c r="F50" s="15">
        <v>190</v>
      </c>
      <c r="G50" s="15">
        <v>35</v>
      </c>
      <c r="H50" s="15">
        <v>150</v>
      </c>
      <c r="I50" s="15">
        <v>250</v>
      </c>
      <c r="J50" s="15">
        <v>55</v>
      </c>
      <c r="K50" s="15">
        <v>528</v>
      </c>
      <c r="L50" s="15">
        <v>20</v>
      </c>
      <c r="M50" s="15">
        <v>650</v>
      </c>
      <c r="N50" s="15">
        <v>85</v>
      </c>
      <c r="O50" s="15">
        <v>45</v>
      </c>
      <c r="P50" s="15">
        <v>50</v>
      </c>
      <c r="Q50" s="15"/>
      <c r="R50" s="15"/>
      <c r="S50" s="15"/>
      <c r="T50" s="15"/>
      <c r="U50" s="15"/>
      <c r="V50" s="15"/>
      <c r="W50" s="15"/>
      <c r="X50" s="15"/>
      <c r="Y50" s="15"/>
    </row>
    <row r="51" spans="1:25" x14ac:dyDescent="0.25">
      <c r="C51" s="21"/>
      <c r="D51" s="8" t="s">
        <v>18</v>
      </c>
      <c r="E51" s="8"/>
      <c r="F51" s="24">
        <f>F49*F50</f>
        <v>2280</v>
      </c>
      <c r="G51" s="24">
        <f>G49*G50</f>
        <v>175</v>
      </c>
      <c r="H51" s="24">
        <f t="shared" ref="H51:V51" si="1">H49*H50</f>
        <v>90</v>
      </c>
      <c r="I51" s="24">
        <f t="shared" si="1"/>
        <v>2000</v>
      </c>
      <c r="J51" s="24">
        <f t="shared" si="1"/>
        <v>110</v>
      </c>
      <c r="K51" s="24">
        <f t="shared" si="1"/>
        <v>105.60000000000001</v>
      </c>
      <c r="L51" s="24">
        <f t="shared" si="1"/>
        <v>4</v>
      </c>
      <c r="M51" s="24">
        <f t="shared" si="1"/>
        <v>65</v>
      </c>
      <c r="N51" s="24">
        <f t="shared" si="1"/>
        <v>118.99999999999999</v>
      </c>
      <c r="O51" s="24">
        <f t="shared" si="1"/>
        <v>90</v>
      </c>
      <c r="P51" s="24">
        <f t="shared" si="1"/>
        <v>400</v>
      </c>
      <c r="Q51" s="24">
        <f t="shared" si="1"/>
        <v>0</v>
      </c>
      <c r="R51" s="24">
        <f t="shared" si="1"/>
        <v>0</v>
      </c>
      <c r="S51" s="24">
        <f t="shared" si="1"/>
        <v>0</v>
      </c>
      <c r="T51" s="24">
        <f t="shared" si="1"/>
        <v>0</v>
      </c>
      <c r="U51" s="24">
        <f t="shared" si="1"/>
        <v>0</v>
      </c>
      <c r="V51" s="24">
        <f t="shared" si="1"/>
        <v>0</v>
      </c>
      <c r="W51" s="24">
        <f>W49*W50</f>
        <v>0</v>
      </c>
      <c r="X51" s="24">
        <f>X49*X50</f>
        <v>0</v>
      </c>
      <c r="Y51" s="24">
        <f t="shared" ref="Y51" si="2">Y49*Y50</f>
        <v>0</v>
      </c>
    </row>
    <row r="52" spans="1:25" x14ac:dyDescent="0.25">
      <c r="C52" s="1"/>
      <c r="D52" s="16"/>
      <c r="E52" s="16"/>
      <c r="F52" s="17"/>
      <c r="G52" s="17"/>
      <c r="H52" s="17"/>
      <c r="I52" s="17"/>
      <c r="J52" s="17"/>
      <c r="K52" s="17"/>
      <c r="L52" s="17"/>
      <c r="M52" s="18"/>
      <c r="N52" s="1"/>
      <c r="O52" s="1"/>
      <c r="P52" s="17"/>
      <c r="Q52" s="1"/>
      <c r="R52" s="1"/>
      <c r="S52" s="1"/>
      <c r="T52" s="1"/>
      <c r="U52" s="1"/>
      <c r="V52" s="1"/>
      <c r="W52" s="1"/>
      <c r="X52" s="1"/>
    </row>
    <row r="53" spans="1:25" x14ac:dyDescent="0.25">
      <c r="A53" s="52" t="s">
        <v>32</v>
      </c>
      <c r="B53" s="52"/>
      <c r="C53" s="52"/>
      <c r="D53" s="52"/>
      <c r="E53" s="52"/>
      <c r="F53" s="52"/>
      <c r="G53" s="52"/>
      <c r="H53" s="52"/>
      <c r="I53" s="52"/>
      <c r="J53" s="52"/>
      <c r="K53" s="30"/>
      <c r="L53" s="30"/>
      <c r="M53" s="30"/>
      <c r="N53" s="60" t="s">
        <v>19</v>
      </c>
      <c r="O53" s="60"/>
      <c r="P53" s="60"/>
      <c r="Q53" s="60"/>
      <c r="R53" s="60"/>
      <c r="S53" s="60"/>
      <c r="T53" s="60"/>
      <c r="U53" s="30"/>
      <c r="V53" s="30"/>
      <c r="W53" s="30"/>
      <c r="X53" s="34"/>
    </row>
    <row r="54" spans="1:25" x14ac:dyDescent="0.25"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</row>
    <row r="55" spans="1:25" x14ac:dyDescent="0.25">
      <c r="C55" s="45" t="s">
        <v>28</v>
      </c>
      <c r="D55" s="45"/>
      <c r="E55" s="45"/>
      <c r="F55" s="45"/>
      <c r="G55" s="45"/>
      <c r="H55" s="45"/>
      <c r="I55" s="45"/>
      <c r="J55" s="45"/>
      <c r="O55" s="46" t="s">
        <v>20</v>
      </c>
      <c r="P55" s="46"/>
      <c r="Q55" s="46"/>
      <c r="R55" s="46"/>
      <c r="S55" s="46"/>
      <c r="T55" s="46"/>
      <c r="U55" s="46"/>
      <c r="V55" s="46"/>
      <c r="W55" s="31"/>
      <c r="X55" s="35"/>
    </row>
    <row r="69" ht="15" customHeight="1" x14ac:dyDescent="0.25"/>
    <row r="71" ht="15" customHeight="1" x14ac:dyDescent="0.25"/>
    <row r="72" ht="15" customHeight="1" x14ac:dyDescent="0.25"/>
    <row r="79" ht="30.75" customHeight="1" x14ac:dyDescent="0.25"/>
  </sheetData>
  <mergeCells count="77">
    <mergeCell ref="D46:E46"/>
    <mergeCell ref="D19:E19"/>
    <mergeCell ref="D16:E16"/>
    <mergeCell ref="D21:E21"/>
    <mergeCell ref="D17:E17"/>
    <mergeCell ref="D18:E18"/>
    <mergeCell ref="D20:E20"/>
    <mergeCell ref="D23:E23"/>
    <mergeCell ref="A26:J26"/>
    <mergeCell ref="C28:J28"/>
    <mergeCell ref="H42:H43"/>
    <mergeCell ref="I42:I43"/>
    <mergeCell ref="C41:E43"/>
    <mergeCell ref="F41:Y41"/>
    <mergeCell ref="F42:F43"/>
    <mergeCell ref="G42:G43"/>
    <mergeCell ref="E2:J2"/>
    <mergeCell ref="D4:W4"/>
    <mergeCell ref="E6:N6"/>
    <mergeCell ref="F14:F15"/>
    <mergeCell ref="S8:T8"/>
    <mergeCell ref="L14:L15"/>
    <mergeCell ref="M14:M15"/>
    <mergeCell ref="N14:N15"/>
    <mergeCell ref="O14:O15"/>
    <mergeCell ref="P14:P15"/>
    <mergeCell ref="Q14:Q15"/>
    <mergeCell ref="R14:R15"/>
    <mergeCell ref="S14:S15"/>
    <mergeCell ref="I14:I15"/>
    <mergeCell ref="V14:V15"/>
    <mergeCell ref="W14:W15"/>
    <mergeCell ref="D45:E45"/>
    <mergeCell ref="G14:G15"/>
    <mergeCell ref="O28:V28"/>
    <mergeCell ref="N26:T26"/>
    <mergeCell ref="M42:M43"/>
    <mergeCell ref="J14:J15"/>
    <mergeCell ref="K14:K15"/>
    <mergeCell ref="T14:T15"/>
    <mergeCell ref="U14:U15"/>
    <mergeCell ref="T42:T43"/>
    <mergeCell ref="U42:U43"/>
    <mergeCell ref="V42:V43"/>
    <mergeCell ref="N42:N43"/>
    <mergeCell ref="O42:O43"/>
    <mergeCell ref="P42:P43"/>
    <mergeCell ref="H14:H15"/>
    <mergeCell ref="C13:E15"/>
    <mergeCell ref="X14:X15"/>
    <mergeCell ref="F13:Y13"/>
    <mergeCell ref="Y14:Y15"/>
    <mergeCell ref="Y42:Y43"/>
    <mergeCell ref="X42:X43"/>
    <mergeCell ref="Q42:Q43"/>
    <mergeCell ref="R42:R43"/>
    <mergeCell ref="S42:S43"/>
    <mergeCell ref="J42:J43"/>
    <mergeCell ref="K42:K43"/>
    <mergeCell ref="L42:L43"/>
    <mergeCell ref="D22:E22"/>
    <mergeCell ref="C55:J55"/>
    <mergeCell ref="O55:V55"/>
    <mergeCell ref="C16:C20"/>
    <mergeCell ref="D50:E50"/>
    <mergeCell ref="A53:J53"/>
    <mergeCell ref="C44:C47"/>
    <mergeCell ref="D32:W32"/>
    <mergeCell ref="E30:J30"/>
    <mergeCell ref="E34:N34"/>
    <mergeCell ref="S36:T36"/>
    <mergeCell ref="D48:E48"/>
    <mergeCell ref="D49:E49"/>
    <mergeCell ref="D47:E47"/>
    <mergeCell ref="N53:T53"/>
    <mergeCell ref="D44:E44"/>
    <mergeCell ref="W42:W43"/>
  </mergeCells>
  <pageMargins left="0.11811023622047245" right="0.11811023622047245" top="0.35433070866141736" bottom="0.35433070866141736" header="0.31496062992125984" footer="0.31496062992125984"/>
  <pageSetup paperSize="9" orientation="landscape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29"/>
  <sheetViews>
    <sheetView tabSelected="1" topLeftCell="B7" workbookViewId="0">
      <selection activeCell="Q22" sqref="Q22"/>
    </sheetView>
  </sheetViews>
  <sheetFormatPr defaultRowHeight="15" x14ac:dyDescent="0.25"/>
  <cols>
    <col min="1" max="1" width="5" customWidth="1"/>
    <col min="2" max="2" width="1.85546875" customWidth="1"/>
    <col min="3" max="3" width="2.5703125" customWidth="1"/>
    <col min="4" max="4" width="2" customWidth="1"/>
    <col min="7" max="7" width="7.28515625" customWidth="1"/>
    <col min="8" max="8" width="6" customWidth="1"/>
    <col min="9" max="10" width="5.85546875" customWidth="1"/>
    <col min="11" max="11" width="6.140625" customWidth="1"/>
    <col min="12" max="12" width="6.42578125" customWidth="1"/>
    <col min="13" max="13" width="5.85546875" customWidth="1"/>
    <col min="14" max="14" width="6.5703125" customWidth="1"/>
    <col min="15" max="15" width="6.42578125" customWidth="1"/>
    <col min="16" max="16" width="5.5703125" customWidth="1"/>
    <col min="17" max="17" width="6" customWidth="1"/>
    <col min="18" max="18" width="7" customWidth="1"/>
    <col min="19" max="19" width="6.7109375" customWidth="1"/>
    <col min="20" max="20" width="7.7109375" customWidth="1"/>
    <col min="21" max="21" width="5.7109375" customWidth="1"/>
  </cols>
  <sheetData>
    <row r="1" spans="4:21" ht="15.75" x14ac:dyDescent="0.3">
      <c r="D1" s="1"/>
      <c r="E1" s="2"/>
      <c r="F1" s="54" t="s">
        <v>26</v>
      </c>
      <c r="G1" s="54"/>
      <c r="H1" s="54"/>
      <c r="I1" s="54"/>
      <c r="J1" s="54"/>
      <c r="K1" s="54"/>
      <c r="L1" s="2"/>
      <c r="M1" s="2"/>
      <c r="N1" s="2"/>
      <c r="O1" s="2"/>
      <c r="P1" s="2"/>
      <c r="Q1" s="2"/>
      <c r="R1" s="2"/>
      <c r="S1" s="2"/>
      <c r="T1" s="2"/>
      <c r="U1" s="2"/>
    </row>
    <row r="2" spans="4:21" ht="15.75" x14ac:dyDescent="0.3">
      <c r="D2" s="1"/>
      <c r="E2" s="2"/>
      <c r="F2" s="27" t="s">
        <v>0</v>
      </c>
      <c r="G2" s="27"/>
      <c r="H2" s="27"/>
      <c r="I2" s="27"/>
      <c r="J2" s="27"/>
      <c r="K2" s="27"/>
      <c r="L2" s="2"/>
      <c r="M2" s="2"/>
      <c r="N2" s="2"/>
      <c r="O2" s="2"/>
      <c r="P2" s="2"/>
      <c r="Q2" s="2"/>
      <c r="R2" s="2"/>
      <c r="S2" s="2"/>
      <c r="T2" s="2"/>
      <c r="U2" s="2"/>
    </row>
    <row r="3" spans="4:21" ht="15.75" x14ac:dyDescent="0.3">
      <c r="D3" s="1"/>
      <c r="E3" s="53" t="s">
        <v>48</v>
      </c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</row>
    <row r="4" spans="4:21" ht="15.75" x14ac:dyDescent="0.3">
      <c r="D4" s="1"/>
      <c r="E4" s="2"/>
      <c r="F4" s="41"/>
      <c r="G4" s="41"/>
      <c r="H4" s="41"/>
      <c r="I4" s="41"/>
      <c r="J4" s="41"/>
      <c r="K4" s="41"/>
      <c r="L4" s="2"/>
      <c r="M4" s="2"/>
      <c r="N4" s="2"/>
      <c r="O4" s="2"/>
      <c r="P4" s="2"/>
      <c r="Q4" s="2"/>
      <c r="R4" s="2"/>
      <c r="S4" s="2"/>
      <c r="T4" s="2"/>
      <c r="U4" s="2"/>
    </row>
    <row r="5" spans="4:21" x14ac:dyDescent="0.25">
      <c r="D5" s="1"/>
      <c r="E5" s="1"/>
      <c r="F5" s="45" t="s">
        <v>1</v>
      </c>
      <c r="G5" s="45"/>
      <c r="H5" s="45"/>
      <c r="I5" s="45"/>
      <c r="J5" s="45"/>
      <c r="K5" s="45"/>
      <c r="L5" s="45"/>
      <c r="M5" s="45"/>
      <c r="N5" s="45"/>
      <c r="O5" s="45"/>
      <c r="P5" s="1"/>
      <c r="Q5" s="1"/>
      <c r="R5" s="1"/>
      <c r="S5" s="1"/>
      <c r="T5" s="1"/>
      <c r="U5" s="1"/>
    </row>
    <row r="6" spans="4:21" x14ac:dyDescent="0.25">
      <c r="D6" s="1"/>
      <c r="E6" s="1"/>
      <c r="F6" s="1" t="s">
        <v>2</v>
      </c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</row>
    <row r="7" spans="4:21" x14ac:dyDescent="0.25"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55"/>
      <c r="U7" s="55"/>
    </row>
    <row r="8" spans="4:21" x14ac:dyDescent="0.25">
      <c r="D8" s="1"/>
      <c r="E8" s="1"/>
      <c r="F8" s="1" t="s">
        <v>3</v>
      </c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</row>
    <row r="9" spans="4:21" x14ac:dyDescent="0.25">
      <c r="D9" s="1"/>
      <c r="E9" s="1"/>
      <c r="F9" s="1" t="s">
        <v>27</v>
      </c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</row>
    <row r="10" spans="4:21" x14ac:dyDescent="0.25">
      <c r="D10" s="1"/>
      <c r="E10" s="5"/>
      <c r="F10" s="6" t="s">
        <v>4</v>
      </c>
      <c r="G10" s="5"/>
      <c r="H10" s="5"/>
      <c r="I10" s="7"/>
      <c r="J10" s="8">
        <v>27</v>
      </c>
      <c r="K10" s="1"/>
      <c r="L10" s="1"/>
      <c r="M10" s="1"/>
      <c r="N10" s="1"/>
      <c r="O10" s="1"/>
      <c r="P10" s="1"/>
      <c r="Q10" s="1" t="s">
        <v>5</v>
      </c>
      <c r="R10" s="1"/>
      <c r="S10" s="1"/>
      <c r="T10" s="33">
        <f>SUM(G25:U25)</f>
        <v>2700</v>
      </c>
      <c r="U10" s="1"/>
    </row>
    <row r="11" spans="4:21" x14ac:dyDescent="0.25">
      <c r="D11" s="1"/>
      <c r="E11" s="1"/>
      <c r="F11" s="9"/>
      <c r="G11" s="9"/>
      <c r="H11" s="9"/>
      <c r="I11" s="9"/>
      <c r="J11" s="9"/>
      <c r="K11" s="10"/>
      <c r="L11" s="1"/>
      <c r="M11" s="1"/>
      <c r="N11" s="1"/>
      <c r="O11" s="1"/>
      <c r="P11" s="1"/>
      <c r="Q11" s="1"/>
      <c r="R11" s="1"/>
      <c r="S11" s="1"/>
      <c r="T11" s="1"/>
      <c r="U11" s="1"/>
    </row>
    <row r="12" spans="4:21" x14ac:dyDescent="0.25">
      <c r="D12" s="63" t="s">
        <v>6</v>
      </c>
      <c r="E12" s="64"/>
      <c r="F12" s="64"/>
      <c r="G12" s="70" t="s">
        <v>7</v>
      </c>
      <c r="H12" s="71"/>
      <c r="I12" s="71"/>
      <c r="J12" s="71"/>
      <c r="K12" s="71"/>
      <c r="L12" s="71"/>
      <c r="M12" s="71"/>
      <c r="N12" s="71"/>
      <c r="O12" s="71"/>
      <c r="P12" s="71"/>
      <c r="Q12" s="71"/>
      <c r="R12" s="71"/>
      <c r="S12" s="71"/>
      <c r="T12" s="71"/>
      <c r="U12" s="71"/>
    </row>
    <row r="13" spans="4:21" ht="15" customHeight="1" x14ac:dyDescent="0.25">
      <c r="D13" s="65"/>
      <c r="E13" s="66"/>
      <c r="F13" s="66"/>
      <c r="G13" s="61" t="s">
        <v>45</v>
      </c>
      <c r="H13" s="61" t="s">
        <v>12</v>
      </c>
      <c r="I13" s="61" t="s">
        <v>46</v>
      </c>
      <c r="J13" s="61" t="s">
        <v>13</v>
      </c>
      <c r="K13" s="61" t="s">
        <v>9</v>
      </c>
      <c r="L13" s="61" t="s">
        <v>10</v>
      </c>
      <c r="M13" s="61" t="s">
        <v>39</v>
      </c>
      <c r="N13" s="61" t="s">
        <v>8</v>
      </c>
      <c r="O13" s="61" t="s">
        <v>21</v>
      </c>
      <c r="P13" s="61" t="s">
        <v>22</v>
      </c>
      <c r="Q13" s="61" t="s">
        <v>11</v>
      </c>
      <c r="R13" s="61"/>
      <c r="S13" s="61"/>
      <c r="T13" s="61"/>
      <c r="U13" s="61"/>
    </row>
    <row r="14" spans="4:21" x14ac:dyDescent="0.25">
      <c r="D14" s="67"/>
      <c r="E14" s="68"/>
      <c r="F14" s="68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</row>
    <row r="15" spans="4:21" x14ac:dyDescent="0.25">
      <c r="D15" s="40"/>
      <c r="E15" s="70" t="s">
        <v>38</v>
      </c>
      <c r="F15" s="74"/>
      <c r="G15" s="43"/>
      <c r="H15" s="43"/>
      <c r="I15" s="43">
        <v>0.3</v>
      </c>
      <c r="J15" s="43"/>
      <c r="K15" s="43"/>
      <c r="L15" s="43">
        <v>0.1</v>
      </c>
      <c r="M15" s="44">
        <v>4</v>
      </c>
      <c r="N15" s="43"/>
      <c r="O15" s="43"/>
      <c r="P15" s="43"/>
      <c r="Q15" s="43"/>
      <c r="R15" s="44"/>
      <c r="S15" s="43"/>
      <c r="T15" s="43"/>
      <c r="U15" s="43"/>
    </row>
    <row r="16" spans="4:21" x14ac:dyDescent="0.25">
      <c r="D16" s="40"/>
      <c r="E16" s="70" t="s">
        <v>34</v>
      </c>
      <c r="F16" s="74"/>
      <c r="G16" s="43"/>
      <c r="H16" s="43" t="s">
        <v>44</v>
      </c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43"/>
      <c r="U16" s="43"/>
    </row>
    <row r="17" spans="2:21" x14ac:dyDescent="0.25">
      <c r="D17" s="40"/>
      <c r="E17" s="70" t="s">
        <v>41</v>
      </c>
      <c r="F17" s="74"/>
      <c r="G17" s="43"/>
      <c r="H17" s="43"/>
      <c r="I17" s="43"/>
      <c r="J17" s="43">
        <v>2</v>
      </c>
      <c r="K17" s="43"/>
      <c r="L17" s="43"/>
      <c r="M17" s="43"/>
      <c r="N17" s="43"/>
      <c r="O17" s="43"/>
      <c r="P17" s="43">
        <v>0.05</v>
      </c>
      <c r="Q17" s="43">
        <v>0.4</v>
      </c>
      <c r="R17" s="43"/>
      <c r="S17" s="43"/>
      <c r="T17" s="43"/>
      <c r="U17" s="43"/>
    </row>
    <row r="18" spans="2:21" ht="15" customHeight="1" x14ac:dyDescent="0.25">
      <c r="D18" s="47" t="s">
        <v>14</v>
      </c>
      <c r="E18" s="58" t="s">
        <v>45</v>
      </c>
      <c r="F18" s="59"/>
      <c r="G18" s="11">
        <v>5</v>
      </c>
      <c r="H18" s="11"/>
      <c r="I18" s="11">
        <v>0.13</v>
      </c>
      <c r="J18" s="11"/>
      <c r="K18" s="11"/>
      <c r="L18" s="11">
        <v>0.1</v>
      </c>
      <c r="M18" s="11"/>
      <c r="N18" s="11"/>
      <c r="O18" s="11"/>
      <c r="P18" s="11"/>
      <c r="Q18" s="11"/>
      <c r="R18" s="11"/>
      <c r="S18" s="11"/>
      <c r="T18" s="11"/>
      <c r="U18" s="11"/>
    </row>
    <row r="19" spans="2:21" ht="15" customHeight="1" x14ac:dyDescent="0.25">
      <c r="D19" s="48"/>
      <c r="E19" s="58" t="s">
        <v>33</v>
      </c>
      <c r="F19" s="59"/>
      <c r="G19" s="12"/>
      <c r="H19" s="12"/>
      <c r="I19" s="12"/>
      <c r="J19" s="12"/>
      <c r="K19" s="12">
        <v>0.4</v>
      </c>
      <c r="L19" s="12"/>
      <c r="M19" s="12"/>
      <c r="N19" s="12">
        <v>0.125</v>
      </c>
      <c r="O19" s="12">
        <v>2</v>
      </c>
      <c r="P19" s="12"/>
      <c r="Q19" s="12"/>
      <c r="R19" s="12"/>
      <c r="S19" s="12"/>
      <c r="T19" s="12"/>
      <c r="U19" s="12"/>
    </row>
    <row r="20" spans="2:21" ht="15" customHeight="1" x14ac:dyDescent="0.25">
      <c r="D20" s="48"/>
      <c r="E20" s="58" t="s">
        <v>34</v>
      </c>
      <c r="F20" s="59"/>
      <c r="G20" s="12"/>
      <c r="H20" s="12" t="s">
        <v>40</v>
      </c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</row>
    <row r="21" spans="2:21" ht="15" customHeight="1" x14ac:dyDescent="0.25">
      <c r="D21" s="48"/>
      <c r="E21" s="58" t="s">
        <v>29</v>
      </c>
      <c r="F21" s="73"/>
      <c r="G21" s="12"/>
      <c r="H21" s="12"/>
      <c r="I21" s="12"/>
      <c r="J21" s="12"/>
      <c r="K21" s="12"/>
      <c r="L21" s="12"/>
      <c r="M21" s="12"/>
      <c r="N21" s="12"/>
      <c r="O21" s="12"/>
      <c r="P21" s="12">
        <v>0.05</v>
      </c>
      <c r="Q21" s="12">
        <v>0.4</v>
      </c>
      <c r="R21" s="12"/>
      <c r="S21" s="12"/>
      <c r="T21" s="12"/>
      <c r="U21" s="12"/>
    </row>
    <row r="22" spans="2:21" ht="24" customHeight="1" x14ac:dyDescent="0.25">
      <c r="D22" s="38" t="s">
        <v>15</v>
      </c>
      <c r="E22" s="56"/>
      <c r="F22" s="57"/>
      <c r="G22" s="23">
        <f>G23/J10</f>
        <v>0.18518518518518517</v>
      </c>
      <c r="H22" s="23">
        <f>H23/J10</f>
        <v>0.25925925925925924</v>
      </c>
      <c r="I22" s="23">
        <f>I23/J10</f>
        <v>1.5925925925925927E-2</v>
      </c>
      <c r="J22" s="23">
        <f>J23/J10</f>
        <v>7.407407407407407E-2</v>
      </c>
      <c r="K22" s="23">
        <v>8.4000000000000005E-2</v>
      </c>
      <c r="L22" s="23">
        <f>L23/J10</f>
        <v>7.4074074074074077E-3</v>
      </c>
      <c r="M22" s="23">
        <f>M23/J10</f>
        <v>0.14814814814814814</v>
      </c>
      <c r="N22" s="23">
        <f>N23/J10</f>
        <v>4.6296296296296294E-3</v>
      </c>
      <c r="O22" s="23">
        <f>O23/J10</f>
        <v>7.407407407407407E-2</v>
      </c>
      <c r="P22" s="23">
        <f>P23/J10</f>
        <v>3.7037037037037038E-3</v>
      </c>
      <c r="Q22" s="23">
        <f>Q23/J10</f>
        <v>2.9629629629629631E-2</v>
      </c>
      <c r="R22" s="23">
        <f>R23/J10</f>
        <v>0</v>
      </c>
      <c r="S22" s="23">
        <f>S23/J10</f>
        <v>0</v>
      </c>
      <c r="T22" s="23">
        <f>T23/J10</f>
        <v>0</v>
      </c>
      <c r="U22" s="23">
        <f>U23/J10</f>
        <v>0</v>
      </c>
    </row>
    <row r="23" spans="2:21" x14ac:dyDescent="0.25">
      <c r="C23" s="26"/>
      <c r="D23" s="8" t="s">
        <v>16</v>
      </c>
      <c r="E23" s="50"/>
      <c r="F23" s="51"/>
      <c r="G23" s="22">
        <v>5</v>
      </c>
      <c r="H23" s="22">
        <v>7</v>
      </c>
      <c r="I23" s="22">
        <v>0.43</v>
      </c>
      <c r="J23" s="22">
        <v>2</v>
      </c>
      <c r="K23" s="22">
        <v>0.4</v>
      </c>
      <c r="L23" s="22">
        <v>0.2</v>
      </c>
      <c r="M23" s="22">
        <v>4</v>
      </c>
      <c r="N23" s="22">
        <v>0.125</v>
      </c>
      <c r="O23" s="22">
        <v>2</v>
      </c>
      <c r="P23" s="22">
        <v>0.1</v>
      </c>
      <c r="Q23" s="22">
        <v>0.8</v>
      </c>
      <c r="R23" s="22"/>
      <c r="S23" s="22"/>
      <c r="T23" s="22"/>
      <c r="U23" s="22"/>
    </row>
    <row r="24" spans="2:21" x14ac:dyDescent="0.25">
      <c r="D24" s="39" t="s">
        <v>17</v>
      </c>
      <c r="E24" s="50"/>
      <c r="F24" s="51"/>
      <c r="G24" s="15">
        <v>190</v>
      </c>
      <c r="H24" s="15">
        <v>35</v>
      </c>
      <c r="I24" s="15">
        <v>150</v>
      </c>
      <c r="J24" s="15">
        <v>90</v>
      </c>
      <c r="K24" s="15">
        <v>150</v>
      </c>
      <c r="L24" s="15">
        <v>1175</v>
      </c>
      <c r="M24" s="15">
        <v>185</v>
      </c>
      <c r="N24" s="15">
        <v>20</v>
      </c>
      <c r="O24" s="15">
        <v>45</v>
      </c>
      <c r="P24" s="15">
        <v>650</v>
      </c>
      <c r="Q24" s="15">
        <v>85</v>
      </c>
      <c r="R24" s="15"/>
      <c r="S24" s="15"/>
      <c r="T24" s="15"/>
      <c r="U24" s="15"/>
    </row>
    <row r="25" spans="2:21" x14ac:dyDescent="0.25">
      <c r="D25" s="21"/>
      <c r="E25" s="8" t="s">
        <v>18</v>
      </c>
      <c r="F25" s="8"/>
      <c r="G25" s="24">
        <f>G23*G24</f>
        <v>950</v>
      </c>
      <c r="H25" s="24">
        <f>H23*H24</f>
        <v>245</v>
      </c>
      <c r="I25" s="24">
        <f t="shared" ref="I25:U25" si="0">I23*I24</f>
        <v>64.5</v>
      </c>
      <c r="J25" s="24">
        <f t="shared" si="0"/>
        <v>180</v>
      </c>
      <c r="K25" s="24">
        <f t="shared" si="0"/>
        <v>60</v>
      </c>
      <c r="L25" s="24">
        <f t="shared" si="0"/>
        <v>235</v>
      </c>
      <c r="M25" s="24">
        <f t="shared" si="0"/>
        <v>740</v>
      </c>
      <c r="N25" s="24">
        <f t="shared" si="0"/>
        <v>2.5</v>
      </c>
      <c r="O25" s="24">
        <f t="shared" si="0"/>
        <v>90</v>
      </c>
      <c r="P25" s="24">
        <f t="shared" si="0"/>
        <v>65</v>
      </c>
      <c r="Q25" s="24">
        <f t="shared" si="0"/>
        <v>68</v>
      </c>
      <c r="R25" s="24">
        <f t="shared" si="0"/>
        <v>0</v>
      </c>
      <c r="S25" s="24">
        <f t="shared" si="0"/>
        <v>0</v>
      </c>
      <c r="T25" s="24">
        <f t="shared" si="0"/>
        <v>0</v>
      </c>
      <c r="U25" s="24">
        <f t="shared" si="0"/>
        <v>0</v>
      </c>
    </row>
    <row r="26" spans="2:21" x14ac:dyDescent="0.25">
      <c r="D26" s="1"/>
      <c r="E26" s="16"/>
      <c r="F26" s="16"/>
      <c r="G26" s="17"/>
      <c r="H26" s="17"/>
      <c r="I26" s="17"/>
      <c r="J26" s="17"/>
      <c r="K26" s="17"/>
      <c r="L26" s="17"/>
      <c r="M26" s="17"/>
      <c r="N26" s="18"/>
      <c r="O26" s="1"/>
      <c r="P26" s="1"/>
      <c r="Q26" s="17"/>
      <c r="R26" s="1"/>
      <c r="S26" s="1"/>
      <c r="T26" s="1"/>
      <c r="U26" s="1"/>
    </row>
    <row r="27" spans="2:21" x14ac:dyDescent="0.25">
      <c r="B27" s="52" t="s">
        <v>32</v>
      </c>
      <c r="C27" s="52"/>
      <c r="D27" s="52"/>
      <c r="E27" s="52"/>
      <c r="F27" s="52"/>
      <c r="G27" s="52"/>
      <c r="H27" s="52"/>
      <c r="I27" s="52"/>
      <c r="J27" s="52"/>
      <c r="K27" s="52"/>
      <c r="L27" s="42"/>
      <c r="M27" s="42"/>
      <c r="N27" s="42"/>
      <c r="O27" s="60" t="s">
        <v>19</v>
      </c>
      <c r="P27" s="60"/>
      <c r="Q27" s="60"/>
      <c r="R27" s="60"/>
      <c r="S27" s="60"/>
      <c r="T27" s="60"/>
      <c r="U27" s="60"/>
    </row>
    <row r="28" spans="2:21" x14ac:dyDescent="0.25"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</row>
    <row r="29" spans="2:21" x14ac:dyDescent="0.25">
      <c r="D29" s="45" t="s">
        <v>28</v>
      </c>
      <c r="E29" s="45"/>
      <c r="F29" s="45"/>
      <c r="G29" s="45"/>
      <c r="H29" s="45"/>
      <c r="I29" s="45"/>
      <c r="J29" s="45"/>
      <c r="K29" s="45"/>
      <c r="P29" s="46" t="s">
        <v>20</v>
      </c>
      <c r="Q29" s="46"/>
      <c r="R29" s="46"/>
      <c r="S29" s="46"/>
      <c r="T29" s="46"/>
      <c r="U29" s="46"/>
    </row>
  </sheetData>
  <mergeCells count="36">
    <mergeCell ref="O13:O14"/>
    <mergeCell ref="P13:P14"/>
    <mergeCell ref="Q13:Q14"/>
    <mergeCell ref="R13:R14"/>
    <mergeCell ref="S13:S14"/>
    <mergeCell ref="D29:K29"/>
    <mergeCell ref="P29:U29"/>
    <mergeCell ref="E15:F15"/>
    <mergeCell ref="E16:F16"/>
    <mergeCell ref="E17:F17"/>
    <mergeCell ref="E22:F22"/>
    <mergeCell ref="E23:F23"/>
    <mergeCell ref="E24:F24"/>
    <mergeCell ref="E18:F18"/>
    <mergeCell ref="E19:F19"/>
    <mergeCell ref="B27:K27"/>
    <mergeCell ref="D18:D21"/>
    <mergeCell ref="E20:F20"/>
    <mergeCell ref="E21:F21"/>
    <mergeCell ref="O27:U27"/>
    <mergeCell ref="F1:K1"/>
    <mergeCell ref="E3:U3"/>
    <mergeCell ref="F5:O5"/>
    <mergeCell ref="T7:U7"/>
    <mergeCell ref="D12:F14"/>
    <mergeCell ref="G12:U12"/>
    <mergeCell ref="G13:G14"/>
    <mergeCell ref="H13:H14"/>
    <mergeCell ref="I13:I14"/>
    <mergeCell ref="J13:J14"/>
    <mergeCell ref="K13:K14"/>
    <mergeCell ref="L13:L14"/>
    <mergeCell ref="M13:M14"/>
    <mergeCell ref="N13:N14"/>
    <mergeCell ref="T13:T14"/>
    <mergeCell ref="U13:U14"/>
  </mergeCells>
  <pageMargins left="0.7" right="0.7" top="0.75" bottom="0.75" header="0.3" footer="0.3"/>
  <pageSetup paperSize="9" orientation="landscape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меню</vt:lpstr>
      <vt:lpstr>накопитель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2025-01-31T08:13:27Z</dcterms:modified>
</cp:coreProperties>
</file>